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REPORT" sheetId="1" r:id="rId1"/>
  </sheets>
  <definedNames>
    <definedName name="_xlnm.Print_Area" localSheetId="0">'REPORT'!$A$1:$R$20</definedName>
  </definedNames>
  <calcPr fullCalcOnLoad="1"/>
</workbook>
</file>

<file path=xl/sharedStrings.xml><?xml version="1.0" encoding="utf-8"?>
<sst xmlns="http://schemas.openxmlformats.org/spreadsheetml/2006/main" count="22" uniqueCount="22">
  <si>
    <t>COMPARISON SINCE 1996</t>
  </si>
  <si>
    <t>ADMISSIONS</t>
  </si>
  <si>
    <t>OUTPATIENTS</t>
  </si>
  <si>
    <t>SURGERIES</t>
  </si>
  <si>
    <t>DELIVERIES</t>
  </si>
  <si>
    <t xml:space="preserve">LAB TESTS </t>
  </si>
  <si>
    <t>DIAGNOSTIC TESTS</t>
  </si>
  <si>
    <t>* In 1996 Sanctioned bed capacity was treated as functional irrespective of the actual availability of beds in the Hospitals.</t>
  </si>
  <si>
    <t>In 2002 new beds were supplied by PHSC  to Hospitals which leads to actual increase in functional beds as comparied to 2001 hence causing decrease in BOR in 2002 as compaired to 2001.</t>
  </si>
  <si>
    <t>Yearly figure</t>
  </si>
  <si>
    <t>%age Increase / Decrease (1996-2011)</t>
  </si>
  <si>
    <t>DISTRICT HOSPITALS</t>
  </si>
  <si>
    <t>SUB-DIVISIONAL HOSPITALS</t>
  </si>
  <si>
    <t>COMMUNITY HEALTH CENTRES</t>
  </si>
  <si>
    <t>BED OCCUPANCY RATE  (BOR) %age</t>
  </si>
  <si>
    <t>FUNCTIONAL BEDS</t>
  </si>
  <si>
    <t>TOTAL BEDS</t>
  </si>
  <si>
    <t>TURN OVER RATE (TOR)</t>
  </si>
  <si>
    <t>AVERAGE LENGTH OF STAY (AVLS)</t>
  </si>
  <si>
    <t>OUT PATIENT - INPATIENT RATIO (OP/IP)</t>
  </si>
  <si>
    <t>X-RAYS &amp; SCANNING TESTS</t>
  </si>
  <si>
    <t>PERFORMANCE INDICATORS</t>
  </si>
</sst>
</file>

<file path=xl/styles.xml><?xml version="1.0" encoding="utf-8"?>
<styleSheet xmlns="http://schemas.openxmlformats.org/spreadsheetml/2006/main">
  <numFmts count="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s>
  <fonts count="47">
    <font>
      <sz val="10"/>
      <name val="Arial"/>
      <family val="0"/>
    </font>
    <font>
      <sz val="11"/>
      <color indexed="8"/>
      <name val="Calibri"/>
      <family val="2"/>
    </font>
    <font>
      <b/>
      <sz val="14"/>
      <name val="Arial"/>
      <family val="2"/>
    </font>
    <font>
      <sz val="14"/>
      <name val="Arial"/>
      <family val="2"/>
    </font>
    <font>
      <b/>
      <sz val="12"/>
      <name val="Arial"/>
      <family val="2"/>
    </font>
    <font>
      <b/>
      <i/>
      <sz val="14"/>
      <name val="Arial"/>
      <family val="2"/>
    </font>
    <font>
      <i/>
      <sz val="14"/>
      <name val="Arial"/>
      <family val="2"/>
    </font>
    <font>
      <b/>
      <i/>
      <sz val="12"/>
      <name val="Arial"/>
      <family val="2"/>
    </font>
    <font>
      <sz val="12"/>
      <name val="Arial"/>
      <family val="2"/>
    </font>
    <font>
      <sz val="18"/>
      <name val="Arial"/>
      <family val="2"/>
    </font>
    <font>
      <b/>
      <i/>
      <sz val="16"/>
      <name val="Arial"/>
      <family val="2"/>
    </font>
    <font>
      <i/>
      <sz val="16"/>
      <name val="Arial"/>
      <family val="2"/>
    </font>
    <font>
      <b/>
      <sz val="18"/>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4" tint="-0.2499700039625167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8">
    <xf numFmtId="0" fontId="0" fillId="0" borderId="0" xfId="0" applyAlignment="1">
      <alignment/>
    </xf>
    <xf numFmtId="0" fontId="3" fillId="0" borderId="0" xfId="0" applyFont="1" applyAlignment="1">
      <alignment vertical="center" wrapText="1"/>
    </xf>
    <xf numFmtId="0" fontId="2" fillId="0" borderId="0" xfId="0" applyFont="1" applyAlignment="1">
      <alignment horizontal="center" vertical="center" wrapText="1"/>
    </xf>
    <xf numFmtId="0" fontId="6"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horizontal="center" vertical="center" wrapText="1"/>
    </xf>
    <xf numFmtId="0" fontId="8" fillId="0" borderId="0" xfId="0" applyFont="1" applyAlignment="1">
      <alignment horizontal="left" vertical="center" wrapText="1"/>
    </xf>
    <xf numFmtId="0" fontId="4" fillId="0" borderId="10" xfId="0" applyFont="1" applyBorder="1" applyAlignment="1">
      <alignment horizontal="left" vertical="center" wrapText="1"/>
    </xf>
    <xf numFmtId="2"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 fontId="2" fillId="0" borderId="10" xfId="0" applyNumberFormat="1" applyFont="1" applyBorder="1" applyAlignment="1">
      <alignment horizontal="center" vertical="center" wrapText="1"/>
    </xf>
    <xf numFmtId="0" fontId="7" fillId="0" borderId="10" xfId="0" applyFont="1" applyBorder="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9" fillId="0" borderId="0" xfId="0" applyFont="1" applyAlignment="1">
      <alignment vertical="center" wrapText="1"/>
    </xf>
    <xf numFmtId="0" fontId="10" fillId="0" borderId="10" xfId="0" applyFont="1" applyBorder="1" applyAlignment="1">
      <alignment horizontal="center" vertical="center" wrapText="1"/>
    </xf>
    <xf numFmtId="0" fontId="11" fillId="0" borderId="0" xfId="0" applyFont="1" applyAlignment="1">
      <alignment vertical="center" wrapText="1"/>
    </xf>
    <xf numFmtId="0" fontId="5" fillId="0" borderId="10" xfId="0" applyFont="1" applyBorder="1" applyAlignment="1">
      <alignment horizontal="left" vertical="center" wrapText="1"/>
    </xf>
    <xf numFmtId="0" fontId="4" fillId="6" borderId="10" xfId="0" applyFont="1" applyFill="1" applyBorder="1" applyAlignment="1">
      <alignment horizontal="left" vertical="center" wrapText="1"/>
    </xf>
    <xf numFmtId="0" fontId="2" fillId="6"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3" fillId="6" borderId="0" xfId="0" applyFont="1" applyFill="1" applyAlignment="1">
      <alignment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3" fillId="0" borderId="0" xfId="0" applyFont="1" applyAlignment="1">
      <alignment horizontal="center" vertical="center" wrapText="1"/>
    </xf>
    <xf numFmtId="0" fontId="10" fillId="0" borderId="1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904875</xdr:colOff>
      <xdr:row>0</xdr:row>
      <xdr:rowOff>561975</xdr:rowOff>
    </xdr:to>
    <xdr:pic>
      <xdr:nvPicPr>
        <xdr:cNvPr id="1" name="Picture 1"/>
        <xdr:cNvPicPr preferRelativeResize="1">
          <a:picLocks noChangeAspect="1"/>
        </xdr:cNvPicPr>
      </xdr:nvPicPr>
      <xdr:blipFill>
        <a:blip r:embed="rId1"/>
        <a:stretch>
          <a:fillRect/>
        </a:stretch>
      </xdr:blipFill>
      <xdr:spPr>
        <a:xfrm>
          <a:off x="0" y="0"/>
          <a:ext cx="9048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
  <sheetViews>
    <sheetView tabSelected="1" zoomScale="60" zoomScaleNormal="60" zoomScaleSheetLayoutView="75" zoomScalePageLayoutView="0" workbookViewId="0" topLeftCell="A1">
      <selection activeCell="A1" sqref="A1:R1"/>
    </sheetView>
  </sheetViews>
  <sheetFormatPr defaultColWidth="8.7109375" defaultRowHeight="31.5" customHeight="1"/>
  <cols>
    <col min="1" max="1" width="35.57421875" style="6" customWidth="1"/>
    <col min="2" max="2" width="14.140625" style="5" customWidth="1"/>
    <col min="3" max="3" width="14.421875" style="5" customWidth="1"/>
    <col min="4" max="4" width="15.00390625" style="5" customWidth="1"/>
    <col min="5" max="5" width="15.57421875" style="5" customWidth="1"/>
    <col min="6" max="7" width="14.421875" style="5" customWidth="1"/>
    <col min="8" max="8" width="13.57421875" style="2" customWidth="1"/>
    <col min="9" max="10" width="14.28125" style="2" customWidth="1"/>
    <col min="11" max="11" width="14.57421875" style="1" customWidth="1"/>
    <col min="12" max="12" width="16.140625" style="1" customWidth="1"/>
    <col min="13" max="13" width="14.00390625" style="1" customWidth="1"/>
    <col min="14" max="14" width="15.8515625" style="1" customWidth="1"/>
    <col min="15" max="17" width="16.00390625" style="1" customWidth="1"/>
    <col min="18" max="18" width="17.421875" style="1" customWidth="1"/>
    <col min="19" max="16384" width="8.7109375" style="1" customWidth="1"/>
  </cols>
  <sheetData>
    <row r="1" spans="1:18" s="15" customFormat="1" ht="46.5" customHeight="1">
      <c r="A1" s="23" t="s">
        <v>0</v>
      </c>
      <c r="B1" s="24"/>
      <c r="C1" s="24"/>
      <c r="D1" s="24"/>
      <c r="E1" s="24"/>
      <c r="F1" s="24"/>
      <c r="G1" s="24"/>
      <c r="H1" s="24"/>
      <c r="I1" s="24"/>
      <c r="J1" s="24"/>
      <c r="K1" s="24"/>
      <c r="L1" s="24"/>
      <c r="M1" s="24"/>
      <c r="N1" s="24"/>
      <c r="O1" s="24"/>
      <c r="P1" s="24"/>
      <c r="Q1" s="24"/>
      <c r="R1" s="25"/>
    </row>
    <row r="2" spans="1:18" s="22" customFormat="1" ht="60" customHeight="1">
      <c r="A2" s="19" t="s">
        <v>21</v>
      </c>
      <c r="B2" s="20">
        <v>1996</v>
      </c>
      <c r="C2" s="20">
        <v>1997</v>
      </c>
      <c r="D2" s="20">
        <v>1998</v>
      </c>
      <c r="E2" s="20">
        <v>1999</v>
      </c>
      <c r="F2" s="20">
        <v>2000</v>
      </c>
      <c r="G2" s="20">
        <v>2001</v>
      </c>
      <c r="H2" s="20">
        <v>2002</v>
      </c>
      <c r="I2" s="20">
        <v>2003</v>
      </c>
      <c r="J2" s="20">
        <v>2004</v>
      </c>
      <c r="K2" s="20">
        <v>2005</v>
      </c>
      <c r="L2" s="20">
        <v>2006</v>
      </c>
      <c r="M2" s="20">
        <v>2007</v>
      </c>
      <c r="N2" s="20">
        <v>2008</v>
      </c>
      <c r="O2" s="20">
        <v>2009</v>
      </c>
      <c r="P2" s="20">
        <v>2010</v>
      </c>
      <c r="Q2" s="20">
        <v>2011</v>
      </c>
      <c r="R2" s="21" t="s">
        <v>10</v>
      </c>
    </row>
    <row r="3" spans="1:18" ht="36" customHeight="1">
      <c r="A3" s="7" t="s">
        <v>14</v>
      </c>
      <c r="B3" s="8">
        <v>44.7</v>
      </c>
      <c r="C3" s="8">
        <v>43.4</v>
      </c>
      <c r="D3" s="8">
        <v>60.54</v>
      </c>
      <c r="E3" s="8">
        <v>73.15</v>
      </c>
      <c r="F3" s="8">
        <v>78.47</v>
      </c>
      <c r="G3" s="8" t="e">
        <f>(#REF!*100)/(4632*365)</f>
        <v>#REF!</v>
      </c>
      <c r="H3" s="8" t="e">
        <f>(#REF!*100)/(5894*365)</f>
        <v>#REF!</v>
      </c>
      <c r="I3" s="8">
        <v>49.3</v>
      </c>
      <c r="J3" s="8">
        <v>53.82</v>
      </c>
      <c r="K3" s="9">
        <v>57.02</v>
      </c>
      <c r="L3" s="9">
        <v>55.09</v>
      </c>
      <c r="M3" s="9">
        <v>63.29</v>
      </c>
      <c r="N3" s="9">
        <v>63.31</v>
      </c>
      <c r="O3" s="9">
        <v>64.11</v>
      </c>
      <c r="P3" s="9">
        <v>69.36</v>
      </c>
      <c r="Q3" s="9">
        <v>69.48</v>
      </c>
      <c r="R3" s="8">
        <f>(Q3-B3)</f>
        <v>24.78</v>
      </c>
    </row>
    <row r="4" spans="1:18" ht="36" customHeight="1">
      <c r="A4" s="7" t="s">
        <v>17</v>
      </c>
      <c r="B4" s="8">
        <v>37.83</v>
      </c>
      <c r="C4" s="8">
        <v>34.87</v>
      </c>
      <c r="D4" s="8">
        <v>48.54</v>
      </c>
      <c r="E4" s="8">
        <v>55.99</v>
      </c>
      <c r="F4" s="8">
        <v>60.17</v>
      </c>
      <c r="G4" s="8">
        <f>(G7/G18)</f>
        <v>59.74654576856649</v>
      </c>
      <c r="H4" s="8">
        <f>(H7/H18)</f>
        <v>52.79165252799457</v>
      </c>
      <c r="I4" s="8">
        <v>52.48</v>
      </c>
      <c r="J4" s="8">
        <v>57.07</v>
      </c>
      <c r="K4" s="9">
        <v>62.07</v>
      </c>
      <c r="L4" s="9">
        <v>60.27</v>
      </c>
      <c r="M4" s="9">
        <v>70.64</v>
      </c>
      <c r="N4" s="9">
        <v>70.32</v>
      </c>
      <c r="O4" s="9">
        <v>77.13</v>
      </c>
      <c r="P4" s="9">
        <v>86.32</v>
      </c>
      <c r="Q4" s="9">
        <v>88.59</v>
      </c>
      <c r="R4" s="8">
        <f>(Q4-B4)/B4*100</f>
        <v>134.17922283901666</v>
      </c>
    </row>
    <row r="5" spans="1:18" ht="36" customHeight="1">
      <c r="A5" s="7" t="s">
        <v>18</v>
      </c>
      <c r="B5" s="8">
        <v>4.31</v>
      </c>
      <c r="C5" s="8">
        <v>4.54</v>
      </c>
      <c r="D5" s="8">
        <v>4.55</v>
      </c>
      <c r="E5" s="8">
        <v>4.77</v>
      </c>
      <c r="F5" s="8">
        <v>4.76</v>
      </c>
      <c r="G5" s="8">
        <v>3.56</v>
      </c>
      <c r="H5" s="8">
        <v>3.42</v>
      </c>
      <c r="I5" s="8">
        <v>3.43</v>
      </c>
      <c r="J5" s="8">
        <v>3.45</v>
      </c>
      <c r="K5" s="9">
        <v>3.35</v>
      </c>
      <c r="L5" s="9">
        <v>3.34</v>
      </c>
      <c r="M5" s="9">
        <v>3.27</v>
      </c>
      <c r="N5" s="9">
        <v>3.25</v>
      </c>
      <c r="O5" s="9">
        <v>3.03</v>
      </c>
      <c r="P5" s="9">
        <v>2.93</v>
      </c>
      <c r="Q5" s="9">
        <v>2.86</v>
      </c>
      <c r="R5" s="8">
        <f aca="true" t="shared" si="0" ref="R5:R13">(Q5-B5)/B5*100</f>
        <v>-33.64269141531322</v>
      </c>
    </row>
    <row r="6" spans="1:18" ht="36" customHeight="1">
      <c r="A6" s="7" t="s">
        <v>19</v>
      </c>
      <c r="B6" s="8">
        <v>21.35</v>
      </c>
      <c r="C6" s="8">
        <v>23.76</v>
      </c>
      <c r="D6" s="8">
        <v>22.95</v>
      </c>
      <c r="E6" s="8">
        <v>20.95</v>
      </c>
      <c r="F6" s="8">
        <v>19.1</v>
      </c>
      <c r="G6" s="8">
        <f>(G8/G7)</f>
        <v>24.87144168298729</v>
      </c>
      <c r="H6" s="8">
        <f>(H8/H7)</f>
        <v>26.827709108672877</v>
      </c>
      <c r="I6" s="8">
        <v>25.41</v>
      </c>
      <c r="J6" s="8">
        <v>23.85</v>
      </c>
      <c r="K6" s="8">
        <v>24</v>
      </c>
      <c r="L6" s="9">
        <v>23.72</v>
      </c>
      <c r="M6" s="9">
        <v>22.6</v>
      </c>
      <c r="N6" s="9">
        <v>22.35</v>
      </c>
      <c r="O6" s="9">
        <v>21.06</v>
      </c>
      <c r="P6" s="9">
        <v>19.55</v>
      </c>
      <c r="Q6" s="9">
        <v>18.39</v>
      </c>
      <c r="R6" s="8">
        <f t="shared" si="0"/>
        <v>-13.86416861826698</v>
      </c>
    </row>
    <row r="7" spans="1:18" ht="36" customHeight="1">
      <c r="A7" s="7" t="s">
        <v>1</v>
      </c>
      <c r="B7" s="9">
        <v>243407</v>
      </c>
      <c r="C7" s="9">
        <v>224394</v>
      </c>
      <c r="D7" s="9">
        <v>240266</v>
      </c>
      <c r="E7" s="9">
        <v>254835</v>
      </c>
      <c r="F7" s="9">
        <v>268916</v>
      </c>
      <c r="G7" s="9">
        <v>276746</v>
      </c>
      <c r="H7" s="9">
        <v>311154</v>
      </c>
      <c r="I7" s="10">
        <v>331332</v>
      </c>
      <c r="J7" s="10">
        <v>365292</v>
      </c>
      <c r="K7" s="9">
        <v>397397</v>
      </c>
      <c r="L7" s="9">
        <v>422097</v>
      </c>
      <c r="M7" s="9">
        <v>442146</v>
      </c>
      <c r="N7" s="9">
        <v>467564</v>
      </c>
      <c r="O7" s="9">
        <v>506444</v>
      </c>
      <c r="P7" s="9">
        <v>566790</v>
      </c>
      <c r="Q7" s="9">
        <v>617743</v>
      </c>
      <c r="R7" s="8">
        <f t="shared" si="0"/>
        <v>153.79015393969772</v>
      </c>
    </row>
    <row r="8" spans="1:18" ht="36" customHeight="1">
      <c r="A8" s="7" t="s">
        <v>2</v>
      </c>
      <c r="B8" s="9">
        <v>5197689</v>
      </c>
      <c r="C8" s="9">
        <v>5332233</v>
      </c>
      <c r="D8" s="9">
        <v>5514103</v>
      </c>
      <c r="E8" s="9">
        <v>5339431</v>
      </c>
      <c r="F8" s="9">
        <v>5136057</v>
      </c>
      <c r="G8" s="9">
        <v>6883072</v>
      </c>
      <c r="H8" s="9">
        <v>8347549</v>
      </c>
      <c r="I8" s="10">
        <v>8420636</v>
      </c>
      <c r="J8" s="10">
        <v>8710854</v>
      </c>
      <c r="K8" s="9">
        <v>9539362</v>
      </c>
      <c r="L8" s="9">
        <v>10012836</v>
      </c>
      <c r="M8" s="9">
        <v>9990436</v>
      </c>
      <c r="N8" s="9">
        <v>10449255</v>
      </c>
      <c r="O8" s="9">
        <v>10667090</v>
      </c>
      <c r="P8" s="9">
        <v>11082390</v>
      </c>
      <c r="Q8" s="9">
        <v>11358126</v>
      </c>
      <c r="R8" s="8">
        <f t="shared" si="0"/>
        <v>118.52261649359936</v>
      </c>
    </row>
    <row r="9" spans="1:18" ht="36" customHeight="1">
      <c r="A9" s="7" t="s">
        <v>3</v>
      </c>
      <c r="B9" s="9">
        <v>39916</v>
      </c>
      <c r="C9" s="9">
        <v>41562</v>
      </c>
      <c r="D9" s="9">
        <v>44863</v>
      </c>
      <c r="E9" s="9">
        <v>61993</v>
      </c>
      <c r="F9" s="9">
        <v>118027</v>
      </c>
      <c r="G9" s="9">
        <v>143053</v>
      </c>
      <c r="H9" s="9">
        <v>152862</v>
      </c>
      <c r="I9" s="10">
        <v>229403</v>
      </c>
      <c r="J9" s="10">
        <v>319229</v>
      </c>
      <c r="K9" s="9">
        <v>417211</v>
      </c>
      <c r="L9" s="9">
        <v>413719</v>
      </c>
      <c r="M9" s="9">
        <v>419109</v>
      </c>
      <c r="N9" s="9">
        <v>463448</v>
      </c>
      <c r="O9" s="9">
        <v>467656</v>
      </c>
      <c r="P9" s="9">
        <v>516229</v>
      </c>
      <c r="Q9" s="9">
        <v>531339</v>
      </c>
      <c r="R9" s="8">
        <f t="shared" si="0"/>
        <v>1231.1429000901894</v>
      </c>
    </row>
    <row r="10" spans="1:18" ht="36" customHeight="1">
      <c r="A10" s="7" t="s">
        <v>4</v>
      </c>
      <c r="B10" s="9">
        <v>18026</v>
      </c>
      <c r="C10" s="9">
        <v>19505</v>
      </c>
      <c r="D10" s="9">
        <v>19216</v>
      </c>
      <c r="E10" s="9">
        <v>20264</v>
      </c>
      <c r="F10" s="9">
        <v>21171</v>
      </c>
      <c r="G10" s="9">
        <v>19914</v>
      </c>
      <c r="H10" s="9">
        <v>22242</v>
      </c>
      <c r="I10" s="10">
        <v>27001</v>
      </c>
      <c r="J10" s="10">
        <v>31117</v>
      </c>
      <c r="K10" s="9">
        <v>35311</v>
      </c>
      <c r="L10" s="9">
        <v>38733</v>
      </c>
      <c r="M10" s="9">
        <v>40327</v>
      </c>
      <c r="N10" s="9">
        <v>46392</v>
      </c>
      <c r="O10" s="9">
        <v>62793</v>
      </c>
      <c r="P10" s="9">
        <v>78094</v>
      </c>
      <c r="Q10" s="9">
        <v>108979</v>
      </c>
      <c r="R10" s="8">
        <f t="shared" si="0"/>
        <v>504.5656274270498</v>
      </c>
    </row>
    <row r="11" spans="1:18" ht="36" customHeight="1">
      <c r="A11" s="7" t="s">
        <v>20</v>
      </c>
      <c r="B11" s="9">
        <v>80439</v>
      </c>
      <c r="C11" s="9">
        <v>140339</v>
      </c>
      <c r="D11" s="9">
        <v>201399</v>
      </c>
      <c r="E11" s="9">
        <v>167488</v>
      </c>
      <c r="F11" s="9">
        <v>196429</v>
      </c>
      <c r="G11" s="9">
        <v>307749</v>
      </c>
      <c r="H11" s="9">
        <v>460642</v>
      </c>
      <c r="I11" s="10">
        <v>551118</v>
      </c>
      <c r="J11" s="10">
        <v>633409</v>
      </c>
      <c r="K11" s="9">
        <v>692375</v>
      </c>
      <c r="L11" s="9">
        <v>727876</v>
      </c>
      <c r="M11" s="9">
        <v>746563</v>
      </c>
      <c r="N11" s="9">
        <v>802550</v>
      </c>
      <c r="O11" s="9">
        <v>869105</v>
      </c>
      <c r="P11" s="9">
        <v>943047</v>
      </c>
      <c r="Q11" s="9">
        <v>982204</v>
      </c>
      <c r="R11" s="8">
        <f t="shared" si="0"/>
        <v>1121.054463630826</v>
      </c>
    </row>
    <row r="12" spans="1:18" ht="36" customHeight="1">
      <c r="A12" s="7" t="s">
        <v>5</v>
      </c>
      <c r="B12" s="9">
        <v>278092</v>
      </c>
      <c r="C12" s="9">
        <v>737336</v>
      </c>
      <c r="D12" s="9">
        <v>1139335</v>
      </c>
      <c r="E12" s="9">
        <v>1338513</v>
      </c>
      <c r="F12" s="9">
        <v>1403864</v>
      </c>
      <c r="G12" s="9">
        <v>1675987</v>
      </c>
      <c r="H12" s="9">
        <v>2283039</v>
      </c>
      <c r="I12" s="10">
        <v>3008819</v>
      </c>
      <c r="J12" s="10">
        <v>3561952</v>
      </c>
      <c r="K12" s="9">
        <v>4415122</v>
      </c>
      <c r="L12" s="9">
        <v>4793697</v>
      </c>
      <c r="M12" s="9">
        <v>5121686</v>
      </c>
      <c r="N12" s="9">
        <v>5667414</v>
      </c>
      <c r="O12" s="9">
        <v>6207645</v>
      </c>
      <c r="P12" s="9">
        <v>6988173</v>
      </c>
      <c r="Q12" s="9">
        <v>7567543</v>
      </c>
      <c r="R12" s="8">
        <f t="shared" si="0"/>
        <v>2621.2372164607395</v>
      </c>
    </row>
    <row r="13" spans="1:18" ht="36" customHeight="1">
      <c r="A13" s="7" t="s">
        <v>6</v>
      </c>
      <c r="B13" s="9">
        <v>358531</v>
      </c>
      <c r="C13" s="9">
        <f aca="true" t="shared" si="1" ref="C13:J13">(C11+C12)</f>
        <v>877675</v>
      </c>
      <c r="D13" s="9">
        <f t="shared" si="1"/>
        <v>1340734</v>
      </c>
      <c r="E13" s="9">
        <f t="shared" si="1"/>
        <v>1506001</v>
      </c>
      <c r="F13" s="9">
        <f t="shared" si="1"/>
        <v>1600293</v>
      </c>
      <c r="G13" s="9">
        <f t="shared" si="1"/>
        <v>1983736</v>
      </c>
      <c r="H13" s="9">
        <f t="shared" si="1"/>
        <v>2743681</v>
      </c>
      <c r="I13" s="9">
        <f t="shared" si="1"/>
        <v>3559937</v>
      </c>
      <c r="J13" s="9">
        <f t="shared" si="1"/>
        <v>4195361</v>
      </c>
      <c r="K13" s="9">
        <v>5107497</v>
      </c>
      <c r="L13" s="9">
        <f aca="true" t="shared" si="2" ref="L13:Q13">SUM(L11:L12)</f>
        <v>5521573</v>
      </c>
      <c r="M13" s="9">
        <f t="shared" si="2"/>
        <v>5868249</v>
      </c>
      <c r="N13" s="9">
        <f t="shared" si="2"/>
        <v>6469964</v>
      </c>
      <c r="O13" s="9">
        <f t="shared" si="2"/>
        <v>7076750</v>
      </c>
      <c r="P13" s="9">
        <f t="shared" si="2"/>
        <v>7931220</v>
      </c>
      <c r="Q13" s="9">
        <f t="shared" si="2"/>
        <v>8549747</v>
      </c>
      <c r="R13" s="8">
        <f t="shared" si="0"/>
        <v>2284.660461717397</v>
      </c>
    </row>
    <row r="14" spans="1:18" s="17" customFormat="1" ht="36" customHeight="1">
      <c r="A14" s="18" t="s">
        <v>15</v>
      </c>
      <c r="B14" s="27" t="s">
        <v>9</v>
      </c>
      <c r="C14" s="27"/>
      <c r="D14" s="27"/>
      <c r="E14" s="27"/>
      <c r="F14" s="27"/>
      <c r="G14" s="27"/>
      <c r="H14" s="27"/>
      <c r="I14" s="27"/>
      <c r="J14" s="27"/>
      <c r="K14" s="27"/>
      <c r="L14" s="27"/>
      <c r="M14" s="27"/>
      <c r="N14" s="27"/>
      <c r="O14" s="27"/>
      <c r="P14" s="27"/>
      <c r="Q14" s="27"/>
      <c r="R14" s="16"/>
    </row>
    <row r="15" spans="1:18" s="3" customFormat="1" ht="36" customHeight="1">
      <c r="A15" s="11" t="s">
        <v>11</v>
      </c>
      <c r="B15" s="13">
        <v>1639</v>
      </c>
      <c r="C15" s="13">
        <v>1925</v>
      </c>
      <c r="D15" s="13">
        <v>1851</v>
      </c>
      <c r="E15" s="13">
        <v>1668</v>
      </c>
      <c r="F15" s="13">
        <v>1627</v>
      </c>
      <c r="G15" s="13">
        <v>1622</v>
      </c>
      <c r="H15" s="13">
        <v>1928</v>
      </c>
      <c r="I15" s="14">
        <v>1882</v>
      </c>
      <c r="J15" s="14">
        <v>1948</v>
      </c>
      <c r="K15" s="13">
        <v>1986</v>
      </c>
      <c r="L15" s="13">
        <v>2206</v>
      </c>
      <c r="M15" s="13">
        <v>2218</v>
      </c>
      <c r="N15" s="13">
        <v>2243</v>
      </c>
      <c r="O15" s="13">
        <v>2261</v>
      </c>
      <c r="P15" s="13">
        <v>2261</v>
      </c>
      <c r="Q15" s="13">
        <v>2373</v>
      </c>
      <c r="R15" s="12"/>
    </row>
    <row r="16" spans="1:18" s="3" customFormat="1" ht="36" customHeight="1">
      <c r="A16" s="11" t="s">
        <v>12</v>
      </c>
      <c r="B16" s="13">
        <v>1640</v>
      </c>
      <c r="C16" s="13">
        <v>2062</v>
      </c>
      <c r="D16" s="13">
        <v>1876</v>
      </c>
      <c r="E16" s="13">
        <v>1821</v>
      </c>
      <c r="F16" s="13">
        <v>1764</v>
      </c>
      <c r="G16" s="13">
        <v>1645</v>
      </c>
      <c r="H16" s="13">
        <v>1997</v>
      </c>
      <c r="I16" s="14">
        <v>2212</v>
      </c>
      <c r="J16" s="14">
        <v>2212</v>
      </c>
      <c r="K16" s="13">
        <v>2195</v>
      </c>
      <c r="L16" s="13">
        <v>1915</v>
      </c>
      <c r="M16" s="13">
        <v>1890</v>
      </c>
      <c r="N16" s="13">
        <v>2089</v>
      </c>
      <c r="O16" s="13">
        <v>2045</v>
      </c>
      <c r="P16" s="13">
        <v>2045</v>
      </c>
      <c r="Q16" s="13">
        <v>2120</v>
      </c>
      <c r="R16" s="12"/>
    </row>
    <row r="17" spans="1:18" s="3" customFormat="1" ht="36" customHeight="1">
      <c r="A17" s="11" t="s">
        <v>13</v>
      </c>
      <c r="B17" s="13">
        <v>1878</v>
      </c>
      <c r="C17" s="13">
        <v>2448</v>
      </c>
      <c r="D17" s="13">
        <v>1222</v>
      </c>
      <c r="E17" s="13">
        <v>1062</v>
      </c>
      <c r="F17" s="13">
        <v>1078</v>
      </c>
      <c r="G17" s="13">
        <v>1365</v>
      </c>
      <c r="H17" s="13">
        <v>1969</v>
      </c>
      <c r="I17" s="14">
        <v>2219</v>
      </c>
      <c r="J17" s="14">
        <v>2241</v>
      </c>
      <c r="K17" s="13">
        <v>2221</v>
      </c>
      <c r="L17" s="13">
        <v>2251</v>
      </c>
      <c r="M17" s="13">
        <v>2151</v>
      </c>
      <c r="N17" s="13">
        <v>2217</v>
      </c>
      <c r="O17" s="13">
        <v>2260</v>
      </c>
      <c r="P17" s="13">
        <v>2260</v>
      </c>
      <c r="Q17" s="13">
        <v>2480</v>
      </c>
      <c r="R17" s="12"/>
    </row>
    <row r="18" spans="1:18" s="4" customFormat="1" ht="36" customHeight="1">
      <c r="A18" s="11" t="s">
        <v>16</v>
      </c>
      <c r="B18" s="12">
        <f aca="true" t="shared" si="3" ref="B18:H18">SUM(B15:B17)</f>
        <v>5157</v>
      </c>
      <c r="C18" s="12">
        <f t="shared" si="3"/>
        <v>6435</v>
      </c>
      <c r="D18" s="12">
        <f t="shared" si="3"/>
        <v>4949</v>
      </c>
      <c r="E18" s="12">
        <f t="shared" si="3"/>
        <v>4551</v>
      </c>
      <c r="F18" s="12">
        <f t="shared" si="3"/>
        <v>4469</v>
      </c>
      <c r="G18" s="12">
        <f t="shared" si="3"/>
        <v>4632</v>
      </c>
      <c r="H18" s="12">
        <f t="shared" si="3"/>
        <v>5894</v>
      </c>
      <c r="I18" s="10">
        <v>6313</v>
      </c>
      <c r="J18" s="10">
        <v>6401</v>
      </c>
      <c r="K18" s="12">
        <f aca="true" t="shared" si="4" ref="K18:Q18">SUM(K15:K17)</f>
        <v>6402</v>
      </c>
      <c r="L18" s="12">
        <f t="shared" si="4"/>
        <v>6372</v>
      </c>
      <c r="M18" s="12">
        <f t="shared" si="4"/>
        <v>6259</v>
      </c>
      <c r="N18" s="12">
        <f t="shared" si="4"/>
        <v>6549</v>
      </c>
      <c r="O18" s="12">
        <f t="shared" si="4"/>
        <v>6566</v>
      </c>
      <c r="P18" s="12">
        <f t="shared" si="4"/>
        <v>6566</v>
      </c>
      <c r="Q18" s="12">
        <f t="shared" si="4"/>
        <v>6973</v>
      </c>
      <c r="R18" s="12"/>
    </row>
    <row r="19" spans="1:18" ht="31.5" customHeight="1" hidden="1">
      <c r="A19" s="26" t="s">
        <v>7</v>
      </c>
      <c r="B19" s="26"/>
      <c r="C19" s="26"/>
      <c r="D19" s="26"/>
      <c r="E19" s="26"/>
      <c r="F19" s="26"/>
      <c r="G19" s="26"/>
      <c r="H19" s="26"/>
      <c r="I19" s="26"/>
      <c r="J19" s="5"/>
      <c r="K19" s="2"/>
      <c r="L19" s="2"/>
      <c r="M19" s="2"/>
      <c r="N19" s="2"/>
      <c r="O19" s="2"/>
      <c r="P19" s="2"/>
      <c r="Q19" s="2"/>
      <c r="R19" s="2"/>
    </row>
    <row r="20" spans="1:18" ht="31.5" customHeight="1" hidden="1">
      <c r="A20" s="26" t="s">
        <v>8</v>
      </c>
      <c r="B20" s="26"/>
      <c r="C20" s="26"/>
      <c r="D20" s="26"/>
      <c r="E20" s="26"/>
      <c r="F20" s="26"/>
      <c r="G20" s="26"/>
      <c r="H20" s="26"/>
      <c r="I20" s="26"/>
      <c r="J20" s="5"/>
      <c r="K20" s="2"/>
      <c r="L20" s="2"/>
      <c r="M20" s="2"/>
      <c r="N20" s="2"/>
      <c r="O20" s="2"/>
      <c r="P20" s="2"/>
      <c r="Q20" s="2"/>
      <c r="R20" s="2"/>
    </row>
  </sheetData>
  <sheetProtection/>
  <mergeCells count="4">
    <mergeCell ref="A1:R1"/>
    <mergeCell ref="A19:I19"/>
    <mergeCell ref="A20:I20"/>
    <mergeCell ref="B14:Q14"/>
  </mergeCells>
  <printOptions gridLines="1" horizontalCentered="1"/>
  <pageMargins left="0.25" right="0.25" top="0.25" bottom="0.25" header="0.47" footer="0.511811023622047"/>
  <pageSetup horizontalDpi="300" verticalDpi="300" orientation="landscape" paperSize="5"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Jyotsna</dc:creator>
  <cp:keywords/>
  <dc:description/>
  <cp:lastModifiedBy>mohit</cp:lastModifiedBy>
  <dcterms:created xsi:type="dcterms:W3CDTF">2012-08-29T07:37:15Z</dcterms:created>
  <dcterms:modified xsi:type="dcterms:W3CDTF">2012-08-30T06:13:13Z</dcterms:modified>
  <cp:category/>
  <cp:version/>
  <cp:contentType/>
  <cp:contentStatus/>
</cp:coreProperties>
</file>